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50" windowHeight="10320" activeTab="0"/>
  </bookViews>
  <sheets>
    <sheet name="Лист1" sheetId="1" r:id="rId1"/>
  </sheets>
  <definedNames>
    <definedName name="_xlnm.Print_Titles" localSheetId="0">'Лист1'!$B:$B</definedName>
    <definedName name="_xlnm.Print_Area" localSheetId="0">'Лист1'!$A$1:$P$68</definedName>
  </definedNames>
  <calcPr fullCalcOnLoad="1"/>
</workbook>
</file>

<file path=xl/sharedStrings.xml><?xml version="1.0" encoding="utf-8"?>
<sst xmlns="http://schemas.openxmlformats.org/spreadsheetml/2006/main" count="130" uniqueCount="128">
  <si>
    <t>грн</t>
  </si>
  <si>
    <t xml:space="preserve">Назва місцевого бюджету адміністративно-територіальної одиниці </t>
  </si>
  <si>
    <t>Субвенції загального фонду на:</t>
  </si>
  <si>
    <t>с. Андріївка</t>
  </si>
  <si>
    <t>с. Анисів</t>
  </si>
  <si>
    <t>с. Боровики</t>
  </si>
  <si>
    <t>с. Боромики</t>
  </si>
  <si>
    <t>с. Буди</t>
  </si>
  <si>
    <t>с. Ведильці</t>
  </si>
  <si>
    <t>с. Дніпровське</t>
  </si>
  <si>
    <t>с. Довжик</t>
  </si>
  <si>
    <t>с. Жеведь</t>
  </si>
  <si>
    <t>с. Жукотки</t>
  </si>
  <si>
    <t>с. Іванівка</t>
  </si>
  <si>
    <t>с. Кархівка</t>
  </si>
  <si>
    <t>с. Киїнка</t>
  </si>
  <si>
    <t>с. Киселівка</t>
  </si>
  <si>
    <t>с. Ковпита</t>
  </si>
  <si>
    <t>с. Красне</t>
  </si>
  <si>
    <t>с. Кувечичі</t>
  </si>
  <si>
    <t>с. Ладинка</t>
  </si>
  <si>
    <t>с. Левковичі</t>
  </si>
  <si>
    <t>с. Мньов</t>
  </si>
  <si>
    <t>с. Мохнатин</t>
  </si>
  <si>
    <t>с. Новий Білоус</t>
  </si>
  <si>
    <t>с. Пакуль</t>
  </si>
  <si>
    <t>с. Петрушин</t>
  </si>
  <si>
    <t>с. Піски</t>
  </si>
  <si>
    <t>с. Пльохів</t>
  </si>
  <si>
    <t>с. Радянська Слобода</t>
  </si>
  <si>
    <t>с. Редьківка</t>
  </si>
  <si>
    <t>с. Роїще</t>
  </si>
  <si>
    <t>с. Рудка</t>
  </si>
  <si>
    <t>с. Серединка</t>
  </si>
  <si>
    <t>с. Слабин</t>
  </si>
  <si>
    <t>с. Слобода</t>
  </si>
  <si>
    <t>с. Смолин</t>
  </si>
  <si>
    <t>с. Старий Білоус</t>
  </si>
  <si>
    <t>с. Терехівка</t>
  </si>
  <si>
    <t>с. Улянівка</t>
  </si>
  <si>
    <t>с. Халявин</t>
  </si>
  <si>
    <t>с. Хмільниця</t>
  </si>
  <si>
    <t>с. Черниш</t>
  </si>
  <si>
    <t>с. Шестовиця</t>
  </si>
  <si>
    <t>с. Шибиринівка</t>
  </si>
  <si>
    <t>смт. Гончарівське</t>
  </si>
  <si>
    <t>смт. М.-Коцюбинське</t>
  </si>
  <si>
    <t>смт. Олишівка</t>
  </si>
  <si>
    <t>смт. Седнів</t>
  </si>
  <si>
    <t>ВСЬОГО</t>
  </si>
  <si>
    <t>25321501000</t>
  </si>
  <si>
    <t>25321502000</t>
  </si>
  <si>
    <t>25321503000</t>
  </si>
  <si>
    <t>25321504000</t>
  </si>
  <si>
    <t>25321505000</t>
  </si>
  <si>
    <t>25321506000</t>
  </si>
  <si>
    <t>25321507000</t>
  </si>
  <si>
    <t>25321508000</t>
  </si>
  <si>
    <t>25321509000</t>
  </si>
  <si>
    <t>25321510000</t>
  </si>
  <si>
    <t>25321511000</t>
  </si>
  <si>
    <t>25321512000</t>
  </si>
  <si>
    <t>25321513000</t>
  </si>
  <si>
    <t>25321514000</t>
  </si>
  <si>
    <t>25321515000</t>
  </si>
  <si>
    <t>25321516000</t>
  </si>
  <si>
    <t>25321517000</t>
  </si>
  <si>
    <t>25321518000</t>
  </si>
  <si>
    <t>25321519000</t>
  </si>
  <si>
    <t>25321520000</t>
  </si>
  <si>
    <t>25321521000</t>
  </si>
  <si>
    <t>25321522000</t>
  </si>
  <si>
    <t>25321523000</t>
  </si>
  <si>
    <t>25321524000</t>
  </si>
  <si>
    <t>25321525000</t>
  </si>
  <si>
    <t>25321526000</t>
  </si>
  <si>
    <t>25321527000</t>
  </si>
  <si>
    <t>25321528000</t>
  </si>
  <si>
    <t>25321529000</t>
  </si>
  <si>
    <t>25321530000</t>
  </si>
  <si>
    <t>25321531000</t>
  </si>
  <si>
    <t>25321532000</t>
  </si>
  <si>
    <t>25321533000</t>
  </si>
  <si>
    <t>25321534000</t>
  </si>
  <si>
    <t>25321535000</t>
  </si>
  <si>
    <t>25321536000</t>
  </si>
  <si>
    <t>25321537000</t>
  </si>
  <si>
    <t>25321538000</t>
  </si>
  <si>
    <t>25321539000</t>
  </si>
  <si>
    <t>25321540000</t>
  </si>
  <si>
    <t>25321541000</t>
  </si>
  <si>
    <t>25321542000</t>
  </si>
  <si>
    <t>25321500000</t>
  </si>
  <si>
    <t>25321401000</t>
  </si>
  <si>
    <t>25321402000</t>
  </si>
  <si>
    <t>25321403000</t>
  </si>
  <si>
    <t>25321404000</t>
  </si>
  <si>
    <t>25321400000</t>
  </si>
  <si>
    <t>Кoд бюджету</t>
  </si>
  <si>
    <t>Субвенції з районного бюджету</t>
  </si>
  <si>
    <t>Міжбюджетні трансферти  з Чернігівського районного бюджету   місцевим бюджетам  на 2015 рік</t>
  </si>
  <si>
    <t>утримання закладів культури,які знаходяться на балансі сільських (селищних) рад</t>
  </si>
  <si>
    <t>"Про районний бюджет на 2015 рік"</t>
  </si>
  <si>
    <t>Інші додаткові дотації з районного бюджету</t>
  </si>
  <si>
    <t>Дотації загального фонду на:</t>
  </si>
  <si>
    <t>оплату праці з нарахуваннями та енергоносії</t>
  </si>
  <si>
    <t>виконання доручень виборців та переможцям конкурсу по благоустрою</t>
  </si>
  <si>
    <t>Додаток 5</t>
  </si>
  <si>
    <t>вибори</t>
  </si>
  <si>
    <t>придбання житла</t>
  </si>
  <si>
    <t>відшкодування майнової шкоди внаслідок карантину тварин</t>
  </si>
  <si>
    <t>утримання дошкільних навчальних закладі, які знаходяться на балансі сільських (селищних) рад</t>
  </si>
  <si>
    <t>запобігання та ліквідація надзвичайних ситуацій</t>
  </si>
  <si>
    <t>Субвенції спеціального фонду на:</t>
  </si>
  <si>
    <t>співфінансування на ДНЗ</t>
  </si>
  <si>
    <t>Разом субвенції загального фонду</t>
  </si>
  <si>
    <t>Разом дотації загального фонду</t>
  </si>
  <si>
    <t>Разом субвенції спеціального фонду</t>
  </si>
  <si>
    <t>Зведений бюджет сіл</t>
  </si>
  <si>
    <t>Зведений бюджет селищ</t>
  </si>
  <si>
    <t>утримання бюджетних установ (в т.ч.: встановлення пам"ятнику воїнам АТО)</t>
  </si>
  <si>
    <t xml:space="preserve">до рішення Чернігівської районної ради </t>
  </si>
  <si>
    <t xml:space="preserve">"Про внесення змін до рішення Чернігівської </t>
  </si>
  <si>
    <t>районної ради від 23 січня  2015 року</t>
  </si>
  <si>
    <t>від 16 грудня 2015 року</t>
  </si>
  <si>
    <t>Керуючий справами виконавчого</t>
  </si>
  <si>
    <t>апарату районної ради</t>
  </si>
  <si>
    <t xml:space="preserve">І.В.Кудрик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</si>
</sst>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_ ;[Red]\-#,##0\ "/>
    <numFmt numFmtId="173" formatCode="0.0"/>
    <numFmt numFmtId="174" formatCode="#,##0.0"/>
  </numFmts>
  <fonts count="47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Arial"/>
      <family val="0"/>
    </font>
    <font>
      <sz val="18"/>
      <name val="Times New Roman"/>
      <family val="1"/>
    </font>
    <font>
      <sz val="10"/>
      <color indexed="8"/>
      <name val="MS Sans Serif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7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0" fontId="8" fillId="0" borderId="10" xfId="53" applyFont="1" applyFill="1" applyBorder="1" applyAlignment="1" applyProtection="1">
      <alignment vertical="top"/>
      <protection locked="0"/>
    </xf>
    <xf numFmtId="2" fontId="8" fillId="0" borderId="10" xfId="0" applyNumberFormat="1" applyFont="1" applyBorder="1" applyAlignment="1">
      <alignment horizontal="center" vertical="top"/>
    </xf>
    <xf numFmtId="2" fontId="8" fillId="33" borderId="10" xfId="0" applyNumberFormat="1" applyFont="1" applyFill="1" applyBorder="1" applyAlignment="1">
      <alignment horizontal="center" vertical="top"/>
    </xf>
    <xf numFmtId="2" fontId="1" fillId="0" borderId="0" xfId="0" applyNumberFormat="1" applyFont="1" applyAlignment="1">
      <alignment vertical="top"/>
    </xf>
    <xf numFmtId="173" fontId="1" fillId="0" borderId="0" xfId="0" applyNumberFormat="1" applyFont="1" applyAlignment="1">
      <alignment vertical="top"/>
    </xf>
    <xf numFmtId="2" fontId="3" fillId="0" borderId="0" xfId="0" applyNumberFormat="1" applyFont="1" applyAlignment="1">
      <alignment vertical="top"/>
    </xf>
    <xf numFmtId="2" fontId="8" fillId="0" borderId="10" xfId="0" applyNumberFormat="1" applyFont="1" applyFill="1" applyBorder="1" applyAlignment="1">
      <alignment horizontal="center" vertical="top" shrinkToFit="1"/>
    </xf>
    <xf numFmtId="0" fontId="4" fillId="0" borderId="10" xfId="53" applyFont="1" applyFill="1" applyBorder="1" applyAlignment="1" applyProtection="1">
      <alignment horizontal="left" vertical="top"/>
      <protection locked="0"/>
    </xf>
    <xf numFmtId="2" fontId="4" fillId="34" borderId="10" xfId="0" applyNumberFormat="1" applyFont="1" applyFill="1" applyBorder="1" applyAlignment="1">
      <alignment horizontal="center" vertical="top"/>
    </xf>
    <xf numFmtId="2" fontId="6" fillId="0" borderId="0" xfId="0" applyNumberFormat="1" applyFont="1" applyAlignment="1">
      <alignment vertical="top"/>
    </xf>
    <xf numFmtId="173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173" fontId="1" fillId="0" borderId="0" xfId="0" applyNumberFormat="1" applyFont="1" applyAlignment="1">
      <alignment horizontal="center" vertical="top"/>
    </xf>
    <xf numFmtId="0" fontId="11" fillId="0" borderId="10" xfId="53" applyFont="1" applyFill="1" applyBorder="1" applyAlignment="1" applyProtection="1">
      <alignment vertical="top" wrapText="1"/>
      <protection locked="0"/>
    </xf>
    <xf numFmtId="0" fontId="1" fillId="34" borderId="0" xfId="0" applyFont="1" applyFill="1" applyAlignment="1">
      <alignment horizontal="center" vertical="top"/>
    </xf>
    <xf numFmtId="2" fontId="8" fillId="34" borderId="10" xfId="0" applyNumberFormat="1" applyFont="1" applyFill="1" applyBorder="1" applyAlignment="1">
      <alignment horizontal="center" vertical="top"/>
    </xf>
    <xf numFmtId="173" fontId="1" fillId="34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center" vertical="top"/>
    </xf>
    <xf numFmtId="0" fontId="10" fillId="0" borderId="0" xfId="0" applyFont="1" applyFill="1" applyAlignment="1" applyProtection="1">
      <alignment horizontal="left" vertical="top"/>
      <protection locked="0"/>
    </xf>
    <xf numFmtId="0" fontId="10" fillId="0" borderId="0" xfId="0" applyFont="1" applyFill="1" applyAlignment="1" applyProtection="1">
      <alignment horizontal="center" vertical="top"/>
      <protection locked="0"/>
    </xf>
    <xf numFmtId="0" fontId="2" fillId="0" borderId="0" xfId="0" applyFont="1" applyFill="1" applyAlignment="1">
      <alignment horizontal="center" vertical="top"/>
    </xf>
    <xf numFmtId="173" fontId="1" fillId="0" borderId="0" xfId="0" applyNumberFormat="1" applyFont="1" applyFill="1" applyAlignment="1">
      <alignment horizontal="center" vertical="top"/>
    </xf>
    <xf numFmtId="173" fontId="1" fillId="0" borderId="0" xfId="0" applyNumberFormat="1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8" fillId="0" borderId="0" xfId="0" applyFont="1" applyFill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0" fillId="0" borderId="0" xfId="0" applyFont="1" applyAlignment="1" applyProtection="1">
      <alignment horizontal="left"/>
      <protection locked="0"/>
    </xf>
    <xf numFmtId="0" fontId="4" fillId="0" borderId="10" xfId="0" applyFont="1" applyFill="1" applyBorder="1" applyAlignment="1">
      <alignment horizontal="center" vertical="top"/>
    </xf>
    <xf numFmtId="0" fontId="12" fillId="0" borderId="0" xfId="0" applyFont="1" applyFill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/>
    </xf>
    <xf numFmtId="0" fontId="4" fillId="35" borderId="11" xfId="0" applyFont="1" applyFill="1" applyBorder="1" applyAlignment="1">
      <alignment horizontal="center" vertical="top" wrapText="1"/>
    </xf>
    <xf numFmtId="0" fontId="4" fillId="35" borderId="12" xfId="0" applyFont="1" applyFill="1" applyBorder="1" applyAlignment="1">
      <alignment horizontal="center" vertical="top" wrapText="1"/>
    </xf>
    <xf numFmtId="0" fontId="4" fillId="35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~_T8E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3"/>
  <sheetViews>
    <sheetView tabSelected="1" view="pageBreakPreview" zoomScale="50" zoomScaleSheetLayoutView="50" zoomScalePageLayoutView="0" workbookViewId="0" topLeftCell="A1">
      <pane xSplit="2" ySplit="16" topLeftCell="C17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K69" sqref="K69"/>
    </sheetView>
  </sheetViews>
  <sheetFormatPr defaultColWidth="8.875" defaultRowHeight="12.75"/>
  <cols>
    <col min="1" max="1" width="20.625" style="1" customWidth="1"/>
    <col min="2" max="2" width="33.75390625" style="1" customWidth="1"/>
    <col min="3" max="3" width="22.25390625" style="2" customWidth="1"/>
    <col min="4" max="4" width="27.00390625" style="2" customWidth="1"/>
    <col min="5" max="10" width="21.25390625" style="2" customWidth="1"/>
    <col min="11" max="11" width="27.375" style="2" customWidth="1"/>
    <col min="12" max="12" width="22.00390625" style="2" customWidth="1"/>
    <col min="13" max="13" width="16.375" style="2" customWidth="1"/>
    <col min="14" max="14" width="39.125" style="2" customWidth="1"/>
    <col min="15" max="15" width="31.125" style="2" customWidth="1"/>
    <col min="16" max="16" width="22.125" style="23" customWidth="1"/>
    <col min="17" max="17" width="23.00390625" style="1" customWidth="1"/>
    <col min="18" max="16384" width="8.875" style="1" customWidth="1"/>
  </cols>
  <sheetData>
    <row r="1" spans="1:16" ht="26.25" customHeight="1">
      <c r="A1" s="26"/>
      <c r="B1" s="27"/>
      <c r="C1" s="28"/>
      <c r="D1" s="28"/>
      <c r="E1" s="28"/>
      <c r="F1" s="28"/>
      <c r="G1" s="28"/>
      <c r="H1" s="28"/>
      <c r="I1" s="28"/>
      <c r="J1" s="28"/>
      <c r="K1" s="29" t="s">
        <v>107</v>
      </c>
      <c r="L1" s="30"/>
      <c r="M1" s="28"/>
      <c r="N1" s="29"/>
      <c r="O1" s="29"/>
      <c r="P1" s="28"/>
    </row>
    <row r="2" spans="1:16" ht="26.25" customHeight="1">
      <c r="A2" s="26"/>
      <c r="B2" s="27"/>
      <c r="C2" s="28"/>
      <c r="D2" s="28"/>
      <c r="E2" s="28"/>
      <c r="F2" s="28"/>
      <c r="G2" s="28"/>
      <c r="H2" s="28"/>
      <c r="I2" s="28"/>
      <c r="J2" s="28"/>
      <c r="K2" s="42" t="s">
        <v>121</v>
      </c>
      <c r="L2" s="32"/>
      <c r="M2" s="28"/>
      <c r="N2" s="31"/>
      <c r="O2" s="31"/>
      <c r="P2" s="28"/>
    </row>
    <row r="3" spans="1:16" ht="26.25" customHeight="1">
      <c r="A3" s="26"/>
      <c r="B3" s="27"/>
      <c r="C3" s="28"/>
      <c r="D3" s="28"/>
      <c r="E3" s="28"/>
      <c r="F3" s="28"/>
      <c r="G3" s="28"/>
      <c r="H3" s="28"/>
      <c r="I3" s="28"/>
      <c r="J3" s="28"/>
      <c r="K3" s="42" t="s">
        <v>124</v>
      </c>
      <c r="L3" s="32"/>
      <c r="M3" s="28"/>
      <c r="N3" s="31"/>
      <c r="O3" s="31"/>
      <c r="P3" s="28"/>
    </row>
    <row r="4" spans="1:16" ht="26.25" customHeight="1">
      <c r="A4" s="26"/>
      <c r="B4" s="27"/>
      <c r="C4" s="28"/>
      <c r="D4" s="28"/>
      <c r="E4" s="28"/>
      <c r="F4" s="28"/>
      <c r="G4" s="28"/>
      <c r="H4" s="28"/>
      <c r="I4" s="28"/>
      <c r="J4" s="28"/>
      <c r="K4" s="42" t="s">
        <v>122</v>
      </c>
      <c r="L4" s="32"/>
      <c r="M4" s="28"/>
      <c r="N4" s="31"/>
      <c r="O4" s="31"/>
      <c r="P4" s="28"/>
    </row>
    <row r="5" spans="1:16" ht="26.25" customHeight="1">
      <c r="A5" s="26"/>
      <c r="B5" s="27"/>
      <c r="C5" s="28"/>
      <c r="D5" s="28"/>
      <c r="E5" s="28"/>
      <c r="F5" s="28"/>
      <c r="G5" s="28"/>
      <c r="H5" s="28"/>
      <c r="I5" s="28"/>
      <c r="J5" s="28"/>
      <c r="K5" s="42" t="s">
        <v>123</v>
      </c>
      <c r="L5" s="32"/>
      <c r="M5" s="28"/>
      <c r="N5" s="31"/>
      <c r="O5" s="31"/>
      <c r="P5" s="28"/>
    </row>
    <row r="6" spans="1:16" ht="26.25" customHeight="1">
      <c r="A6" s="26"/>
      <c r="B6" s="26"/>
      <c r="C6" s="28"/>
      <c r="D6" s="28"/>
      <c r="E6" s="28"/>
      <c r="F6" s="28"/>
      <c r="G6" s="28"/>
      <c r="H6" s="28"/>
      <c r="I6" s="28"/>
      <c r="J6" s="28"/>
      <c r="K6" s="42" t="s">
        <v>102</v>
      </c>
      <c r="L6" s="30"/>
      <c r="M6" s="28"/>
      <c r="N6" s="29"/>
      <c r="O6" s="29"/>
      <c r="P6" s="28"/>
    </row>
    <row r="7" spans="1:17" ht="30" customHeight="1">
      <c r="A7" s="44" t="s">
        <v>100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3"/>
    </row>
    <row r="8" spans="1:16" ht="18" customHeight="1">
      <c r="A8" s="26"/>
      <c r="B8" s="26"/>
      <c r="C8" s="28"/>
      <c r="D8" s="28"/>
      <c r="E8" s="28"/>
      <c r="F8" s="28"/>
      <c r="G8" s="28"/>
      <c r="H8" s="28"/>
      <c r="I8" s="28"/>
      <c r="J8" s="33"/>
      <c r="K8" s="28"/>
      <c r="L8" s="28"/>
      <c r="M8" s="33" t="s">
        <v>0</v>
      </c>
      <c r="N8" s="28"/>
      <c r="O8" s="28"/>
      <c r="P8" s="28"/>
    </row>
    <row r="9" spans="1:16" ht="26.25" customHeight="1">
      <c r="A9" s="45" t="s">
        <v>98</v>
      </c>
      <c r="B9" s="46" t="s">
        <v>1</v>
      </c>
      <c r="C9" s="46" t="s">
        <v>99</v>
      </c>
      <c r="D9" s="46"/>
      <c r="E9" s="46"/>
      <c r="F9" s="46"/>
      <c r="G9" s="46"/>
      <c r="H9" s="46"/>
      <c r="I9" s="46"/>
      <c r="J9" s="48" t="s">
        <v>115</v>
      </c>
      <c r="K9" s="54" t="s">
        <v>103</v>
      </c>
      <c r="L9" s="55"/>
      <c r="M9" s="48" t="s">
        <v>116</v>
      </c>
      <c r="N9" s="5" t="s">
        <v>99</v>
      </c>
      <c r="O9" s="48" t="s">
        <v>117</v>
      </c>
      <c r="P9" s="47" t="s">
        <v>49</v>
      </c>
    </row>
    <row r="10" spans="1:16" ht="28.5" customHeight="1">
      <c r="A10" s="45"/>
      <c r="B10" s="46"/>
      <c r="C10" s="43" t="s">
        <v>2</v>
      </c>
      <c r="D10" s="43"/>
      <c r="E10" s="43"/>
      <c r="F10" s="43"/>
      <c r="G10" s="43"/>
      <c r="H10" s="43"/>
      <c r="I10" s="43"/>
      <c r="J10" s="49"/>
      <c r="K10" s="43" t="s">
        <v>104</v>
      </c>
      <c r="L10" s="43"/>
      <c r="M10" s="49"/>
      <c r="N10" s="5" t="s">
        <v>113</v>
      </c>
      <c r="O10" s="49"/>
      <c r="P10" s="47"/>
    </row>
    <row r="11" spans="1:16" ht="13.5" customHeight="1">
      <c r="A11" s="45"/>
      <c r="B11" s="46"/>
      <c r="C11" s="46" t="s">
        <v>111</v>
      </c>
      <c r="D11" s="46" t="s">
        <v>101</v>
      </c>
      <c r="E11" s="46" t="s">
        <v>106</v>
      </c>
      <c r="F11" s="51" t="s">
        <v>110</v>
      </c>
      <c r="G11" s="51" t="s">
        <v>112</v>
      </c>
      <c r="H11" s="51" t="s">
        <v>109</v>
      </c>
      <c r="I11" s="46" t="s">
        <v>108</v>
      </c>
      <c r="J11" s="49"/>
      <c r="K11" s="46" t="s">
        <v>105</v>
      </c>
      <c r="L11" s="46" t="s">
        <v>120</v>
      </c>
      <c r="M11" s="49"/>
      <c r="N11" s="46" t="s">
        <v>114</v>
      </c>
      <c r="O11" s="49"/>
      <c r="P11" s="47"/>
    </row>
    <row r="12" spans="1:16" ht="22.5" customHeight="1">
      <c r="A12" s="45"/>
      <c r="B12" s="46"/>
      <c r="C12" s="46"/>
      <c r="D12" s="46"/>
      <c r="E12" s="46"/>
      <c r="F12" s="52"/>
      <c r="G12" s="52"/>
      <c r="H12" s="52"/>
      <c r="I12" s="46"/>
      <c r="J12" s="49"/>
      <c r="K12" s="46"/>
      <c r="L12" s="46"/>
      <c r="M12" s="49"/>
      <c r="N12" s="46"/>
      <c r="O12" s="49"/>
      <c r="P12" s="47"/>
    </row>
    <row r="13" spans="1:16" ht="15.75" customHeight="1">
      <c r="A13" s="45"/>
      <c r="B13" s="46"/>
      <c r="C13" s="46"/>
      <c r="D13" s="46"/>
      <c r="E13" s="46"/>
      <c r="F13" s="52"/>
      <c r="G13" s="52"/>
      <c r="H13" s="52"/>
      <c r="I13" s="46"/>
      <c r="J13" s="49"/>
      <c r="K13" s="46"/>
      <c r="L13" s="46"/>
      <c r="M13" s="49"/>
      <c r="N13" s="46"/>
      <c r="O13" s="49"/>
      <c r="P13" s="47"/>
    </row>
    <row r="14" spans="1:16" ht="83.25" customHeight="1">
      <c r="A14" s="45"/>
      <c r="B14" s="46"/>
      <c r="C14" s="46"/>
      <c r="D14" s="46"/>
      <c r="E14" s="46"/>
      <c r="F14" s="53"/>
      <c r="G14" s="53"/>
      <c r="H14" s="53"/>
      <c r="I14" s="46"/>
      <c r="J14" s="50"/>
      <c r="K14" s="46"/>
      <c r="L14" s="46"/>
      <c r="M14" s="50"/>
      <c r="N14" s="46"/>
      <c r="O14" s="50"/>
      <c r="P14" s="47"/>
    </row>
    <row r="15" spans="1:16" s="26" customFormat="1" ht="27.75" customHeight="1">
      <c r="A15" s="45"/>
      <c r="B15" s="46"/>
      <c r="C15" s="6">
        <v>250380</v>
      </c>
      <c r="D15" s="6">
        <v>250380</v>
      </c>
      <c r="E15" s="6">
        <v>250380</v>
      </c>
      <c r="F15" s="6">
        <v>250380</v>
      </c>
      <c r="G15" s="6">
        <v>250380</v>
      </c>
      <c r="H15" s="6">
        <v>250380</v>
      </c>
      <c r="I15" s="6">
        <v>250388</v>
      </c>
      <c r="J15" s="6">
        <v>250380</v>
      </c>
      <c r="K15" s="6">
        <v>250315</v>
      </c>
      <c r="L15" s="6">
        <v>250315</v>
      </c>
      <c r="M15" s="6">
        <v>250315</v>
      </c>
      <c r="N15" s="6">
        <v>250380</v>
      </c>
      <c r="O15" s="6"/>
      <c r="P15" s="41"/>
    </row>
    <row r="16" spans="1:16" ht="22.5">
      <c r="A16" s="4">
        <v>1</v>
      </c>
      <c r="B16" s="5">
        <v>2</v>
      </c>
      <c r="C16" s="6">
        <v>3</v>
      </c>
      <c r="D16" s="4">
        <v>4</v>
      </c>
      <c r="E16" s="5">
        <v>5</v>
      </c>
      <c r="F16" s="6">
        <v>6</v>
      </c>
      <c r="G16" s="4">
        <v>7</v>
      </c>
      <c r="H16" s="5">
        <v>8</v>
      </c>
      <c r="I16" s="6">
        <v>9</v>
      </c>
      <c r="J16" s="4">
        <v>10</v>
      </c>
      <c r="K16" s="5">
        <v>11</v>
      </c>
      <c r="L16" s="6">
        <v>12</v>
      </c>
      <c r="M16" s="5">
        <v>13</v>
      </c>
      <c r="N16" s="6">
        <v>14</v>
      </c>
      <c r="O16" s="5">
        <v>15</v>
      </c>
      <c r="P16" s="6">
        <v>16</v>
      </c>
    </row>
    <row r="17" spans="1:30" ht="23.25" customHeight="1">
      <c r="A17" s="7" t="s">
        <v>50</v>
      </c>
      <c r="B17" s="7" t="s">
        <v>3</v>
      </c>
      <c r="C17" s="8">
        <v>224516</v>
      </c>
      <c r="D17" s="8">
        <v>28169</v>
      </c>
      <c r="E17" s="8"/>
      <c r="F17" s="8"/>
      <c r="G17" s="8"/>
      <c r="H17" s="8"/>
      <c r="I17" s="8">
        <v>36026</v>
      </c>
      <c r="J17" s="9">
        <f>SUM(C17:I17)</f>
        <v>288711</v>
      </c>
      <c r="K17" s="8"/>
      <c r="L17" s="8"/>
      <c r="M17" s="9">
        <f aca="true" t="shared" si="0" ref="M17:M48">SUM(K17:L17)</f>
        <v>0</v>
      </c>
      <c r="N17" s="8"/>
      <c r="O17" s="9">
        <f>SUM(N17)</f>
        <v>0</v>
      </c>
      <c r="P17" s="24">
        <f aca="true" t="shared" si="1" ref="P17:P48">SUM(O17,M17,J17)</f>
        <v>288711</v>
      </c>
      <c r="Q17" s="10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</row>
    <row r="18" spans="1:30" ht="23.25" customHeight="1">
      <c r="A18" s="7" t="s">
        <v>51</v>
      </c>
      <c r="B18" s="7" t="s">
        <v>4</v>
      </c>
      <c r="C18" s="8"/>
      <c r="D18" s="8">
        <v>61190</v>
      </c>
      <c r="E18" s="8"/>
      <c r="F18" s="8"/>
      <c r="G18" s="8"/>
      <c r="H18" s="8"/>
      <c r="I18" s="8">
        <v>42254</v>
      </c>
      <c r="J18" s="9">
        <f aca="true" t="shared" si="2" ref="J18:J65">SUM(C18:I18)</f>
        <v>103444</v>
      </c>
      <c r="K18" s="8"/>
      <c r="L18" s="8"/>
      <c r="M18" s="9">
        <f t="shared" si="0"/>
        <v>0</v>
      </c>
      <c r="N18" s="8"/>
      <c r="O18" s="9">
        <f aca="true" t="shared" si="3" ref="O18:O65">SUM(N18)</f>
        <v>0</v>
      </c>
      <c r="P18" s="24">
        <f t="shared" si="1"/>
        <v>103444</v>
      </c>
      <c r="Q18" s="10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</row>
    <row r="19" spans="1:30" ht="23.25" customHeight="1">
      <c r="A19" s="7" t="s">
        <v>52</v>
      </c>
      <c r="B19" s="7" t="s">
        <v>5</v>
      </c>
      <c r="C19" s="8"/>
      <c r="D19" s="8">
        <v>21679</v>
      </c>
      <c r="E19" s="8">
        <v>30000</v>
      </c>
      <c r="F19" s="8">
        <v>6226.8</v>
      </c>
      <c r="G19" s="8">
        <v>15000</v>
      </c>
      <c r="H19" s="8"/>
      <c r="I19" s="8">
        <v>39551</v>
      </c>
      <c r="J19" s="9">
        <f t="shared" si="2"/>
        <v>112456.8</v>
      </c>
      <c r="K19" s="8">
        <v>60000</v>
      </c>
      <c r="L19" s="8"/>
      <c r="M19" s="9">
        <f t="shared" si="0"/>
        <v>60000</v>
      </c>
      <c r="N19" s="8"/>
      <c r="O19" s="9">
        <f t="shared" si="3"/>
        <v>0</v>
      </c>
      <c r="P19" s="24">
        <f t="shared" si="1"/>
        <v>172456.8</v>
      </c>
      <c r="Q19" s="10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</row>
    <row r="20" spans="1:30" ht="23.25" customHeight="1">
      <c r="A20" s="7" t="s">
        <v>53</v>
      </c>
      <c r="B20" s="7" t="s">
        <v>6</v>
      </c>
      <c r="C20" s="8">
        <v>246703</v>
      </c>
      <c r="D20" s="8">
        <v>76221</v>
      </c>
      <c r="E20" s="8"/>
      <c r="F20" s="8"/>
      <c r="G20" s="8"/>
      <c r="H20" s="8"/>
      <c r="I20" s="8">
        <v>40266</v>
      </c>
      <c r="J20" s="9">
        <f t="shared" si="2"/>
        <v>363190</v>
      </c>
      <c r="K20" s="8"/>
      <c r="L20" s="8"/>
      <c r="M20" s="9">
        <f t="shared" si="0"/>
        <v>0</v>
      </c>
      <c r="N20" s="8"/>
      <c r="O20" s="9">
        <f t="shared" si="3"/>
        <v>0</v>
      </c>
      <c r="P20" s="24">
        <f t="shared" si="1"/>
        <v>363190</v>
      </c>
      <c r="Q20" s="10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</row>
    <row r="21" spans="1:30" ht="23.25" customHeight="1">
      <c r="A21" s="7" t="s">
        <v>54</v>
      </c>
      <c r="B21" s="7" t="s">
        <v>7</v>
      </c>
      <c r="C21" s="8"/>
      <c r="D21" s="8">
        <v>11326</v>
      </c>
      <c r="E21" s="8"/>
      <c r="F21" s="8"/>
      <c r="G21" s="8"/>
      <c r="H21" s="8"/>
      <c r="I21" s="8">
        <v>37248</v>
      </c>
      <c r="J21" s="9">
        <f t="shared" si="2"/>
        <v>48574</v>
      </c>
      <c r="K21" s="8">
        <v>29000</v>
      </c>
      <c r="L21" s="8"/>
      <c r="M21" s="9">
        <f t="shared" si="0"/>
        <v>29000</v>
      </c>
      <c r="N21" s="8"/>
      <c r="O21" s="9">
        <f t="shared" si="3"/>
        <v>0</v>
      </c>
      <c r="P21" s="24">
        <f t="shared" si="1"/>
        <v>77574</v>
      </c>
      <c r="Q21" s="10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</row>
    <row r="22" spans="1:30" ht="23.25" customHeight="1">
      <c r="A22" s="7" t="s">
        <v>55</v>
      </c>
      <c r="B22" s="7" t="s">
        <v>8</v>
      </c>
      <c r="C22" s="8">
        <v>238493</v>
      </c>
      <c r="D22" s="8">
        <v>42028</v>
      </c>
      <c r="E22" s="8"/>
      <c r="F22" s="8"/>
      <c r="G22" s="8"/>
      <c r="H22" s="8"/>
      <c r="I22" s="8">
        <v>39837</v>
      </c>
      <c r="J22" s="9">
        <f t="shared" si="2"/>
        <v>320358</v>
      </c>
      <c r="K22" s="8"/>
      <c r="L22" s="8"/>
      <c r="M22" s="9">
        <f t="shared" si="0"/>
        <v>0</v>
      </c>
      <c r="N22" s="8"/>
      <c r="O22" s="9">
        <f t="shared" si="3"/>
        <v>0</v>
      </c>
      <c r="P22" s="24">
        <f t="shared" si="1"/>
        <v>320358</v>
      </c>
      <c r="Q22" s="12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</row>
    <row r="23" spans="1:30" ht="23.25" customHeight="1">
      <c r="A23" s="7" t="s">
        <v>56</v>
      </c>
      <c r="B23" s="7" t="s">
        <v>9</v>
      </c>
      <c r="C23" s="8">
        <v>76464</v>
      </c>
      <c r="D23" s="8">
        <v>92279</v>
      </c>
      <c r="E23" s="8"/>
      <c r="F23" s="8"/>
      <c r="G23" s="8"/>
      <c r="H23" s="8"/>
      <c r="I23" s="8">
        <v>43598</v>
      </c>
      <c r="J23" s="9">
        <f t="shared" si="2"/>
        <v>212341</v>
      </c>
      <c r="K23" s="8">
        <v>78000</v>
      </c>
      <c r="L23" s="8"/>
      <c r="M23" s="9">
        <f t="shared" si="0"/>
        <v>78000</v>
      </c>
      <c r="N23" s="8"/>
      <c r="O23" s="9">
        <f t="shared" si="3"/>
        <v>0</v>
      </c>
      <c r="P23" s="24">
        <f t="shared" si="1"/>
        <v>290341</v>
      </c>
      <c r="Q23" s="12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</row>
    <row r="24" spans="1:30" ht="23.25" customHeight="1">
      <c r="A24" s="7" t="s">
        <v>57</v>
      </c>
      <c r="B24" s="7" t="s">
        <v>10</v>
      </c>
      <c r="C24" s="8"/>
      <c r="D24" s="8">
        <v>32810</v>
      </c>
      <c r="E24" s="8"/>
      <c r="F24" s="8"/>
      <c r="G24" s="8"/>
      <c r="H24" s="8"/>
      <c r="I24" s="8">
        <v>40607</v>
      </c>
      <c r="J24" s="9">
        <f t="shared" si="2"/>
        <v>73417</v>
      </c>
      <c r="K24" s="8">
        <v>102000</v>
      </c>
      <c r="L24" s="8"/>
      <c r="M24" s="9">
        <f t="shared" si="0"/>
        <v>102000</v>
      </c>
      <c r="N24" s="8"/>
      <c r="O24" s="9">
        <f t="shared" si="3"/>
        <v>0</v>
      </c>
      <c r="P24" s="24">
        <f t="shared" si="1"/>
        <v>175417</v>
      </c>
      <c r="Q24" s="12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</row>
    <row r="25" spans="1:30" ht="23.25" customHeight="1">
      <c r="A25" s="7" t="s">
        <v>58</v>
      </c>
      <c r="B25" s="7" t="s">
        <v>11</v>
      </c>
      <c r="C25" s="8"/>
      <c r="D25" s="8">
        <v>21608</v>
      </c>
      <c r="E25" s="8"/>
      <c r="F25" s="8"/>
      <c r="G25" s="8"/>
      <c r="H25" s="8"/>
      <c r="I25" s="8">
        <v>39944</v>
      </c>
      <c r="J25" s="9">
        <f t="shared" si="2"/>
        <v>61552</v>
      </c>
      <c r="K25" s="8"/>
      <c r="L25" s="8"/>
      <c r="M25" s="9">
        <f t="shared" si="0"/>
        <v>0</v>
      </c>
      <c r="N25" s="8"/>
      <c r="O25" s="9">
        <f t="shared" si="3"/>
        <v>0</v>
      </c>
      <c r="P25" s="24">
        <f t="shared" si="1"/>
        <v>61552</v>
      </c>
      <c r="Q25" s="12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</row>
    <row r="26" spans="1:30" ht="23.25" customHeight="1">
      <c r="A26" s="7" t="s">
        <v>59</v>
      </c>
      <c r="B26" s="7" t="s">
        <v>12</v>
      </c>
      <c r="C26" s="8"/>
      <c r="D26" s="8">
        <v>72671</v>
      </c>
      <c r="E26" s="8"/>
      <c r="F26" s="8"/>
      <c r="G26" s="8"/>
      <c r="H26" s="8"/>
      <c r="I26" s="8">
        <v>35883</v>
      </c>
      <c r="J26" s="9">
        <f t="shared" si="2"/>
        <v>108554</v>
      </c>
      <c r="K26" s="8"/>
      <c r="L26" s="8"/>
      <c r="M26" s="9">
        <f t="shared" si="0"/>
        <v>0</v>
      </c>
      <c r="N26" s="8"/>
      <c r="O26" s="9">
        <f t="shared" si="3"/>
        <v>0</v>
      </c>
      <c r="P26" s="24">
        <f t="shared" si="1"/>
        <v>108554</v>
      </c>
      <c r="Q26" s="12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</row>
    <row r="27" spans="1:30" ht="23.25" customHeight="1">
      <c r="A27" s="7" t="s">
        <v>60</v>
      </c>
      <c r="B27" s="7" t="s">
        <v>13</v>
      </c>
      <c r="C27" s="8">
        <v>702119</v>
      </c>
      <c r="D27" s="8">
        <v>215574</v>
      </c>
      <c r="E27" s="8"/>
      <c r="F27" s="8"/>
      <c r="G27" s="8"/>
      <c r="H27" s="8"/>
      <c r="I27" s="8">
        <v>40991</v>
      </c>
      <c r="J27" s="9">
        <f t="shared" si="2"/>
        <v>958684</v>
      </c>
      <c r="K27" s="8"/>
      <c r="L27" s="8"/>
      <c r="M27" s="9">
        <f t="shared" si="0"/>
        <v>0</v>
      </c>
      <c r="N27" s="8"/>
      <c r="O27" s="9">
        <f t="shared" si="3"/>
        <v>0</v>
      </c>
      <c r="P27" s="24">
        <f t="shared" si="1"/>
        <v>958684</v>
      </c>
      <c r="Q27" s="12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</row>
    <row r="28" spans="1:30" ht="23.25" customHeight="1">
      <c r="A28" s="7" t="s">
        <v>61</v>
      </c>
      <c r="B28" s="7" t="s">
        <v>14</v>
      </c>
      <c r="C28" s="8">
        <v>157776</v>
      </c>
      <c r="D28" s="8">
        <v>28177</v>
      </c>
      <c r="E28" s="8"/>
      <c r="F28" s="8"/>
      <c r="G28" s="8"/>
      <c r="H28" s="8"/>
      <c r="I28" s="8">
        <v>39133</v>
      </c>
      <c r="J28" s="9">
        <f t="shared" si="2"/>
        <v>225086</v>
      </c>
      <c r="K28" s="8"/>
      <c r="L28" s="8"/>
      <c r="M28" s="9">
        <f t="shared" si="0"/>
        <v>0</v>
      </c>
      <c r="N28" s="8"/>
      <c r="O28" s="9">
        <f t="shared" si="3"/>
        <v>0</v>
      </c>
      <c r="P28" s="24">
        <f t="shared" si="1"/>
        <v>225086</v>
      </c>
      <c r="Q28" s="12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</row>
    <row r="29" spans="1:30" ht="23.25" customHeight="1">
      <c r="A29" s="7" t="s">
        <v>62</v>
      </c>
      <c r="B29" s="7" t="s">
        <v>15</v>
      </c>
      <c r="C29" s="8">
        <v>1007769</v>
      </c>
      <c r="D29" s="8">
        <v>106456</v>
      </c>
      <c r="E29" s="8"/>
      <c r="F29" s="8"/>
      <c r="G29" s="8"/>
      <c r="H29" s="8"/>
      <c r="I29" s="8">
        <v>43863</v>
      </c>
      <c r="J29" s="9">
        <f t="shared" si="2"/>
        <v>1158088</v>
      </c>
      <c r="K29" s="8"/>
      <c r="L29" s="8"/>
      <c r="M29" s="9">
        <f t="shared" si="0"/>
        <v>0</v>
      </c>
      <c r="N29" s="8"/>
      <c r="O29" s="9">
        <f t="shared" si="3"/>
        <v>0</v>
      </c>
      <c r="P29" s="24">
        <f t="shared" si="1"/>
        <v>1158088</v>
      </c>
      <c r="Q29" s="10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</row>
    <row r="30" spans="1:30" ht="23.25" customHeight="1">
      <c r="A30" s="7" t="s">
        <v>63</v>
      </c>
      <c r="B30" s="7" t="s">
        <v>16</v>
      </c>
      <c r="C30" s="8">
        <v>304580</v>
      </c>
      <c r="D30" s="8">
        <v>61235</v>
      </c>
      <c r="E30" s="8"/>
      <c r="F30" s="8"/>
      <c r="G30" s="8"/>
      <c r="H30" s="8"/>
      <c r="I30" s="8">
        <v>36600</v>
      </c>
      <c r="J30" s="9">
        <f t="shared" si="2"/>
        <v>402415</v>
      </c>
      <c r="K30" s="8"/>
      <c r="L30" s="8"/>
      <c r="M30" s="9">
        <f t="shared" si="0"/>
        <v>0</v>
      </c>
      <c r="N30" s="8"/>
      <c r="O30" s="9">
        <f t="shared" si="3"/>
        <v>0</v>
      </c>
      <c r="P30" s="24">
        <f t="shared" si="1"/>
        <v>402415</v>
      </c>
      <c r="Q30" s="10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</row>
    <row r="31" spans="1:30" ht="23.25" customHeight="1">
      <c r="A31" s="7" t="s">
        <v>64</v>
      </c>
      <c r="B31" s="7" t="s">
        <v>17</v>
      </c>
      <c r="C31" s="8"/>
      <c r="D31" s="8">
        <v>54810</v>
      </c>
      <c r="E31" s="8"/>
      <c r="F31" s="8"/>
      <c r="G31" s="8"/>
      <c r="H31" s="8"/>
      <c r="I31" s="8">
        <v>62390</v>
      </c>
      <c r="J31" s="9">
        <f t="shared" si="2"/>
        <v>117200</v>
      </c>
      <c r="K31" s="8">
        <v>120600</v>
      </c>
      <c r="L31" s="8"/>
      <c r="M31" s="9">
        <f t="shared" si="0"/>
        <v>120600</v>
      </c>
      <c r="N31" s="8"/>
      <c r="O31" s="9">
        <f t="shared" si="3"/>
        <v>0</v>
      </c>
      <c r="P31" s="24">
        <f t="shared" si="1"/>
        <v>237800</v>
      </c>
      <c r="Q31" s="10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</row>
    <row r="32" spans="1:30" ht="23.25" customHeight="1">
      <c r="A32" s="7" t="s">
        <v>65</v>
      </c>
      <c r="B32" s="7" t="s">
        <v>18</v>
      </c>
      <c r="C32" s="8"/>
      <c r="D32" s="8">
        <v>60470</v>
      </c>
      <c r="E32" s="8"/>
      <c r="F32" s="8"/>
      <c r="G32" s="8"/>
      <c r="H32" s="8"/>
      <c r="I32" s="8">
        <v>43784</v>
      </c>
      <c r="J32" s="9">
        <f t="shared" si="2"/>
        <v>104254</v>
      </c>
      <c r="K32" s="8"/>
      <c r="L32" s="8"/>
      <c r="M32" s="9">
        <f t="shared" si="0"/>
        <v>0</v>
      </c>
      <c r="N32" s="8"/>
      <c r="O32" s="9">
        <f t="shared" si="3"/>
        <v>0</v>
      </c>
      <c r="P32" s="24">
        <f t="shared" si="1"/>
        <v>104254</v>
      </c>
      <c r="Q32" s="10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  <row r="33" spans="1:30" ht="23.25" customHeight="1">
      <c r="A33" s="7" t="s">
        <v>66</v>
      </c>
      <c r="B33" s="7" t="s">
        <v>19</v>
      </c>
      <c r="C33" s="8">
        <v>234516</v>
      </c>
      <c r="D33" s="8">
        <v>67752</v>
      </c>
      <c r="E33" s="8"/>
      <c r="F33" s="8"/>
      <c r="G33" s="8"/>
      <c r="H33" s="8"/>
      <c r="I33" s="8">
        <v>43283</v>
      </c>
      <c r="J33" s="9">
        <f t="shared" si="2"/>
        <v>345551</v>
      </c>
      <c r="K33" s="8">
        <v>5000</v>
      </c>
      <c r="L33" s="8"/>
      <c r="M33" s="9">
        <f t="shared" si="0"/>
        <v>5000</v>
      </c>
      <c r="N33" s="8"/>
      <c r="O33" s="9">
        <f t="shared" si="3"/>
        <v>0</v>
      </c>
      <c r="P33" s="24">
        <f t="shared" si="1"/>
        <v>350551</v>
      </c>
      <c r="Q33" s="10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</row>
    <row r="34" spans="1:30" ht="23.25" customHeight="1">
      <c r="A34" s="7" t="s">
        <v>67</v>
      </c>
      <c r="B34" s="7" t="s">
        <v>20</v>
      </c>
      <c r="C34" s="8"/>
      <c r="D34" s="8">
        <v>37424</v>
      </c>
      <c r="E34" s="8"/>
      <c r="F34" s="8"/>
      <c r="G34" s="8"/>
      <c r="H34" s="8"/>
      <c r="I34" s="8">
        <v>36831</v>
      </c>
      <c r="J34" s="9">
        <f t="shared" si="2"/>
        <v>74255</v>
      </c>
      <c r="K34" s="8"/>
      <c r="L34" s="8"/>
      <c r="M34" s="9">
        <f t="shared" si="0"/>
        <v>0</v>
      </c>
      <c r="N34" s="8"/>
      <c r="O34" s="9">
        <f t="shared" si="3"/>
        <v>0</v>
      </c>
      <c r="P34" s="24">
        <f t="shared" si="1"/>
        <v>74255</v>
      </c>
      <c r="Q34" s="10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</row>
    <row r="35" spans="1:30" ht="23.25" customHeight="1">
      <c r="A35" s="7" t="s">
        <v>68</v>
      </c>
      <c r="B35" s="7" t="s">
        <v>21</v>
      </c>
      <c r="C35" s="8"/>
      <c r="D35" s="8">
        <v>92130</v>
      </c>
      <c r="E35" s="8"/>
      <c r="F35" s="8"/>
      <c r="G35" s="8"/>
      <c r="H35" s="8"/>
      <c r="I35" s="8">
        <v>37905</v>
      </c>
      <c r="J35" s="9">
        <f t="shared" si="2"/>
        <v>130035</v>
      </c>
      <c r="K35" s="8"/>
      <c r="L35" s="8"/>
      <c r="M35" s="9">
        <f t="shared" si="0"/>
        <v>0</v>
      </c>
      <c r="N35" s="8"/>
      <c r="O35" s="9">
        <f t="shared" si="3"/>
        <v>0</v>
      </c>
      <c r="P35" s="24">
        <f t="shared" si="1"/>
        <v>130035</v>
      </c>
      <c r="Q35" s="10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1:30" ht="23.25" customHeight="1">
      <c r="A36" s="7" t="s">
        <v>69</v>
      </c>
      <c r="B36" s="7" t="s">
        <v>22</v>
      </c>
      <c r="C36" s="8"/>
      <c r="D36" s="8">
        <v>62978</v>
      </c>
      <c r="E36" s="8"/>
      <c r="F36" s="8"/>
      <c r="G36" s="8">
        <v>15000</v>
      </c>
      <c r="H36" s="8"/>
      <c r="I36" s="8">
        <v>51406</v>
      </c>
      <c r="J36" s="9">
        <f t="shared" si="2"/>
        <v>129384</v>
      </c>
      <c r="K36" s="8">
        <v>124000</v>
      </c>
      <c r="L36" s="8"/>
      <c r="M36" s="9">
        <f t="shared" si="0"/>
        <v>124000</v>
      </c>
      <c r="N36" s="8"/>
      <c r="O36" s="9">
        <f t="shared" si="3"/>
        <v>0</v>
      </c>
      <c r="P36" s="24">
        <f t="shared" si="1"/>
        <v>253384</v>
      </c>
      <c r="Q36" s="10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</row>
    <row r="37" spans="1:30" ht="23.25" customHeight="1">
      <c r="A37" s="7" t="s">
        <v>70</v>
      </c>
      <c r="B37" s="7" t="s">
        <v>23</v>
      </c>
      <c r="C37" s="8"/>
      <c r="D37" s="8">
        <v>33322</v>
      </c>
      <c r="E37" s="8"/>
      <c r="F37" s="8"/>
      <c r="G37" s="8"/>
      <c r="H37" s="8"/>
      <c r="I37" s="8">
        <v>39149</v>
      </c>
      <c r="J37" s="9">
        <f t="shared" si="2"/>
        <v>72471</v>
      </c>
      <c r="K37" s="8">
        <v>7800</v>
      </c>
      <c r="L37" s="8"/>
      <c r="M37" s="9">
        <f t="shared" si="0"/>
        <v>7800</v>
      </c>
      <c r="N37" s="8"/>
      <c r="O37" s="9">
        <f t="shared" si="3"/>
        <v>0</v>
      </c>
      <c r="P37" s="24">
        <f t="shared" si="1"/>
        <v>80271</v>
      </c>
      <c r="Q37" s="10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</row>
    <row r="38" spans="1:30" ht="23.25" customHeight="1">
      <c r="A38" s="7" t="s">
        <v>71</v>
      </c>
      <c r="B38" s="7" t="s">
        <v>24</v>
      </c>
      <c r="C38" s="8"/>
      <c r="D38" s="8">
        <v>44086</v>
      </c>
      <c r="E38" s="8"/>
      <c r="F38" s="8"/>
      <c r="G38" s="8"/>
      <c r="H38" s="8"/>
      <c r="I38" s="8">
        <v>43655</v>
      </c>
      <c r="J38" s="9">
        <f t="shared" si="2"/>
        <v>87741</v>
      </c>
      <c r="K38" s="8"/>
      <c r="L38" s="8"/>
      <c r="M38" s="9">
        <f t="shared" si="0"/>
        <v>0</v>
      </c>
      <c r="N38" s="8">
        <v>300000</v>
      </c>
      <c r="O38" s="9">
        <f t="shared" si="3"/>
        <v>300000</v>
      </c>
      <c r="P38" s="24">
        <f t="shared" si="1"/>
        <v>387741</v>
      </c>
      <c r="Q38" s="10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</row>
    <row r="39" spans="1:30" ht="23.25" customHeight="1">
      <c r="A39" s="7" t="s">
        <v>72</v>
      </c>
      <c r="B39" s="7" t="s">
        <v>25</v>
      </c>
      <c r="C39" s="8">
        <v>298613</v>
      </c>
      <c r="D39" s="8">
        <v>52001</v>
      </c>
      <c r="E39" s="8"/>
      <c r="F39" s="8"/>
      <c r="G39" s="8"/>
      <c r="H39" s="8"/>
      <c r="I39" s="8">
        <v>44073</v>
      </c>
      <c r="J39" s="9">
        <f t="shared" si="2"/>
        <v>394687</v>
      </c>
      <c r="K39" s="8"/>
      <c r="L39" s="8"/>
      <c r="M39" s="9">
        <f t="shared" si="0"/>
        <v>0</v>
      </c>
      <c r="N39" s="8"/>
      <c r="O39" s="9">
        <f t="shared" si="3"/>
        <v>0</v>
      </c>
      <c r="P39" s="24">
        <f t="shared" si="1"/>
        <v>394687</v>
      </c>
      <c r="Q39" s="10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</row>
    <row r="40" spans="1:30" ht="23.25" customHeight="1">
      <c r="A40" s="7" t="s">
        <v>73</v>
      </c>
      <c r="B40" s="7" t="s">
        <v>26</v>
      </c>
      <c r="C40" s="8"/>
      <c r="D40" s="8">
        <v>24716</v>
      </c>
      <c r="E40" s="8"/>
      <c r="F40" s="8"/>
      <c r="G40" s="8"/>
      <c r="H40" s="8"/>
      <c r="I40" s="8">
        <v>43241</v>
      </c>
      <c r="J40" s="9">
        <f t="shared" si="2"/>
        <v>67957</v>
      </c>
      <c r="K40" s="8">
        <v>40000</v>
      </c>
      <c r="L40" s="8"/>
      <c r="M40" s="9">
        <f t="shared" si="0"/>
        <v>40000</v>
      </c>
      <c r="N40" s="8"/>
      <c r="O40" s="9">
        <f t="shared" si="3"/>
        <v>0</v>
      </c>
      <c r="P40" s="24">
        <f t="shared" si="1"/>
        <v>107957</v>
      </c>
      <c r="Q40" s="10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</row>
    <row r="41" spans="1:30" ht="23.25" customHeight="1">
      <c r="A41" s="7" t="s">
        <v>74</v>
      </c>
      <c r="B41" s="7" t="s">
        <v>27</v>
      </c>
      <c r="C41" s="8"/>
      <c r="D41" s="8">
        <v>136907</v>
      </c>
      <c r="E41" s="8">
        <v>10000</v>
      </c>
      <c r="F41" s="8"/>
      <c r="G41" s="8"/>
      <c r="H41" s="8"/>
      <c r="I41" s="8">
        <v>39051</v>
      </c>
      <c r="J41" s="9">
        <f t="shared" si="2"/>
        <v>185958</v>
      </c>
      <c r="K41" s="8">
        <v>103600</v>
      </c>
      <c r="L41" s="8"/>
      <c r="M41" s="9">
        <f t="shared" si="0"/>
        <v>103600</v>
      </c>
      <c r="N41" s="8"/>
      <c r="O41" s="9">
        <f t="shared" si="3"/>
        <v>0</v>
      </c>
      <c r="P41" s="24">
        <f t="shared" si="1"/>
        <v>289558</v>
      </c>
      <c r="Q41" s="10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</row>
    <row r="42" spans="1:30" ht="23.25" customHeight="1">
      <c r="A42" s="7" t="s">
        <v>75</v>
      </c>
      <c r="B42" s="7" t="s">
        <v>28</v>
      </c>
      <c r="C42" s="8"/>
      <c r="D42" s="8">
        <v>39031</v>
      </c>
      <c r="E42" s="8">
        <v>5000</v>
      </c>
      <c r="F42" s="8"/>
      <c r="G42" s="8"/>
      <c r="H42" s="8"/>
      <c r="I42" s="8">
        <v>40167</v>
      </c>
      <c r="J42" s="9">
        <f t="shared" si="2"/>
        <v>84198</v>
      </c>
      <c r="K42" s="8"/>
      <c r="L42" s="8"/>
      <c r="M42" s="9">
        <f t="shared" si="0"/>
        <v>0</v>
      </c>
      <c r="N42" s="8"/>
      <c r="O42" s="9">
        <f t="shared" si="3"/>
        <v>0</v>
      </c>
      <c r="P42" s="24">
        <f t="shared" si="1"/>
        <v>84198</v>
      </c>
      <c r="Q42" s="10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</row>
    <row r="43" spans="1:30" ht="23.25" customHeight="1">
      <c r="A43" s="7" t="s">
        <v>76</v>
      </c>
      <c r="B43" s="7" t="s">
        <v>29</v>
      </c>
      <c r="C43" s="8"/>
      <c r="D43" s="8">
        <v>66947</v>
      </c>
      <c r="E43" s="8"/>
      <c r="F43" s="8"/>
      <c r="G43" s="8"/>
      <c r="H43" s="8"/>
      <c r="I43" s="8">
        <v>43423</v>
      </c>
      <c r="J43" s="9">
        <f t="shared" si="2"/>
        <v>110370</v>
      </c>
      <c r="K43" s="8"/>
      <c r="L43" s="8"/>
      <c r="M43" s="9">
        <f t="shared" si="0"/>
        <v>0</v>
      </c>
      <c r="N43" s="8"/>
      <c r="O43" s="9">
        <f t="shared" si="3"/>
        <v>0</v>
      </c>
      <c r="P43" s="24">
        <f t="shared" si="1"/>
        <v>110370</v>
      </c>
      <c r="Q43" s="10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</row>
    <row r="44" spans="1:30" ht="23.25" customHeight="1">
      <c r="A44" s="7" t="s">
        <v>77</v>
      </c>
      <c r="B44" s="7" t="s">
        <v>30</v>
      </c>
      <c r="C44" s="8"/>
      <c r="D44" s="8">
        <v>63978</v>
      </c>
      <c r="E44" s="8"/>
      <c r="F44" s="8"/>
      <c r="G44" s="8"/>
      <c r="H44" s="8"/>
      <c r="I44" s="8">
        <v>41947</v>
      </c>
      <c r="J44" s="9">
        <f t="shared" si="2"/>
        <v>105925</v>
      </c>
      <c r="K44" s="8">
        <v>67000</v>
      </c>
      <c r="L44" s="8"/>
      <c r="M44" s="9">
        <f t="shared" si="0"/>
        <v>67000</v>
      </c>
      <c r="N44" s="8"/>
      <c r="O44" s="9">
        <f t="shared" si="3"/>
        <v>0</v>
      </c>
      <c r="P44" s="24">
        <f t="shared" si="1"/>
        <v>172925</v>
      </c>
      <c r="Q44" s="10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</row>
    <row r="45" spans="1:30" ht="23.25" customHeight="1">
      <c r="A45" s="7" t="s">
        <v>78</v>
      </c>
      <c r="B45" s="7" t="s">
        <v>31</v>
      </c>
      <c r="C45" s="8">
        <v>290098</v>
      </c>
      <c r="D45" s="8">
        <v>64939</v>
      </c>
      <c r="E45" s="8"/>
      <c r="F45" s="8"/>
      <c r="G45" s="8"/>
      <c r="H45" s="8"/>
      <c r="I45" s="8">
        <v>40978</v>
      </c>
      <c r="J45" s="9">
        <f t="shared" si="2"/>
        <v>396015</v>
      </c>
      <c r="K45" s="8"/>
      <c r="L45" s="8"/>
      <c r="M45" s="9">
        <f t="shared" si="0"/>
        <v>0</v>
      </c>
      <c r="N45" s="8"/>
      <c r="O45" s="9">
        <f t="shared" si="3"/>
        <v>0</v>
      </c>
      <c r="P45" s="24">
        <f t="shared" si="1"/>
        <v>396015</v>
      </c>
      <c r="Q45" s="10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</row>
    <row r="46" spans="1:30" ht="23.25" customHeight="1">
      <c r="A46" s="7" t="s">
        <v>79</v>
      </c>
      <c r="B46" s="7" t="s">
        <v>32</v>
      </c>
      <c r="C46" s="8"/>
      <c r="D46" s="8">
        <v>85244</v>
      </c>
      <c r="E46" s="8"/>
      <c r="F46" s="8"/>
      <c r="G46" s="8"/>
      <c r="H46" s="8"/>
      <c r="I46" s="8">
        <v>37675</v>
      </c>
      <c r="J46" s="9">
        <f t="shared" si="2"/>
        <v>122919</v>
      </c>
      <c r="K46" s="8"/>
      <c r="L46" s="8"/>
      <c r="M46" s="9">
        <f t="shared" si="0"/>
        <v>0</v>
      </c>
      <c r="N46" s="8"/>
      <c r="O46" s="9">
        <f t="shared" si="3"/>
        <v>0</v>
      </c>
      <c r="P46" s="24">
        <f t="shared" si="1"/>
        <v>122919</v>
      </c>
      <c r="Q46" s="10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</row>
    <row r="47" spans="1:30" ht="23.25" customHeight="1">
      <c r="A47" s="7" t="s">
        <v>80</v>
      </c>
      <c r="B47" s="7" t="s">
        <v>33</v>
      </c>
      <c r="C47" s="8"/>
      <c r="D47" s="13">
        <v>32802</v>
      </c>
      <c r="E47" s="13">
        <v>10000</v>
      </c>
      <c r="F47" s="13"/>
      <c r="G47" s="13"/>
      <c r="H47" s="13"/>
      <c r="I47" s="8">
        <v>40280</v>
      </c>
      <c r="J47" s="9">
        <f t="shared" si="2"/>
        <v>83082</v>
      </c>
      <c r="K47" s="8"/>
      <c r="L47" s="8"/>
      <c r="M47" s="9">
        <f t="shared" si="0"/>
        <v>0</v>
      </c>
      <c r="N47" s="8"/>
      <c r="O47" s="9">
        <f t="shared" si="3"/>
        <v>0</v>
      </c>
      <c r="P47" s="24">
        <f t="shared" si="1"/>
        <v>83082</v>
      </c>
      <c r="Q47" s="10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</row>
    <row r="48" spans="1:30" ht="23.25" customHeight="1">
      <c r="A48" s="7" t="s">
        <v>81</v>
      </c>
      <c r="B48" s="7" t="s">
        <v>34</v>
      </c>
      <c r="C48" s="8"/>
      <c r="D48" s="8">
        <v>80970</v>
      </c>
      <c r="E48" s="8"/>
      <c r="F48" s="8"/>
      <c r="G48" s="8"/>
      <c r="H48" s="8"/>
      <c r="I48" s="8">
        <v>35371</v>
      </c>
      <c r="J48" s="9">
        <f t="shared" si="2"/>
        <v>116341</v>
      </c>
      <c r="K48" s="8"/>
      <c r="L48" s="8"/>
      <c r="M48" s="9">
        <f t="shared" si="0"/>
        <v>0</v>
      </c>
      <c r="N48" s="8"/>
      <c r="O48" s="9">
        <f t="shared" si="3"/>
        <v>0</v>
      </c>
      <c r="P48" s="24">
        <f t="shared" si="1"/>
        <v>116341</v>
      </c>
      <c r="Q48" s="10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</row>
    <row r="49" spans="1:28" ht="23.25" customHeight="1">
      <c r="A49" s="7" t="s">
        <v>82</v>
      </c>
      <c r="B49" s="7" t="s">
        <v>35</v>
      </c>
      <c r="C49" s="8"/>
      <c r="D49" s="8">
        <v>40050</v>
      </c>
      <c r="E49" s="8"/>
      <c r="F49" s="8"/>
      <c r="G49" s="8"/>
      <c r="H49" s="8"/>
      <c r="I49" s="8">
        <v>36661</v>
      </c>
      <c r="J49" s="9">
        <f t="shared" si="2"/>
        <v>76711</v>
      </c>
      <c r="K49" s="8">
        <v>10000</v>
      </c>
      <c r="L49" s="8"/>
      <c r="M49" s="9">
        <f aca="true" t="shared" si="4" ref="M49:M65">SUM(K49:L49)</f>
        <v>10000</v>
      </c>
      <c r="N49" s="8"/>
      <c r="O49" s="9">
        <f t="shared" si="3"/>
        <v>0</v>
      </c>
      <c r="P49" s="24">
        <f aca="true" t="shared" si="5" ref="P49:P65">SUM(O49,M49,J49)</f>
        <v>86711</v>
      </c>
      <c r="Q49" s="10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</row>
    <row r="50" spans="1:30" ht="23.25" customHeight="1">
      <c r="A50" s="7" t="s">
        <v>83</v>
      </c>
      <c r="B50" s="7" t="s">
        <v>36</v>
      </c>
      <c r="C50" s="8">
        <v>363159</v>
      </c>
      <c r="D50" s="8">
        <v>82949</v>
      </c>
      <c r="E50" s="8"/>
      <c r="F50" s="8"/>
      <c r="G50" s="8"/>
      <c r="H50" s="8"/>
      <c r="I50" s="8">
        <v>41659</v>
      </c>
      <c r="J50" s="9">
        <f t="shared" si="2"/>
        <v>487767</v>
      </c>
      <c r="K50" s="8"/>
      <c r="L50" s="8"/>
      <c r="M50" s="9">
        <f t="shared" si="4"/>
        <v>0</v>
      </c>
      <c r="N50" s="8"/>
      <c r="O50" s="9">
        <f t="shared" si="3"/>
        <v>0</v>
      </c>
      <c r="P50" s="24">
        <f t="shared" si="5"/>
        <v>487767</v>
      </c>
      <c r="Q50" s="10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</row>
    <row r="51" spans="1:30" ht="23.25" customHeight="1">
      <c r="A51" s="7" t="s">
        <v>84</v>
      </c>
      <c r="B51" s="7" t="s">
        <v>37</v>
      </c>
      <c r="C51" s="8"/>
      <c r="D51" s="8">
        <v>45353</v>
      </c>
      <c r="E51" s="8"/>
      <c r="F51" s="8"/>
      <c r="G51" s="8"/>
      <c r="H51" s="8"/>
      <c r="I51" s="8">
        <v>38422</v>
      </c>
      <c r="J51" s="9">
        <f t="shared" si="2"/>
        <v>83775</v>
      </c>
      <c r="K51" s="8"/>
      <c r="L51" s="8"/>
      <c r="M51" s="9">
        <f t="shared" si="4"/>
        <v>0</v>
      </c>
      <c r="N51" s="8">
        <v>125615</v>
      </c>
      <c r="O51" s="9">
        <f t="shared" si="3"/>
        <v>125615</v>
      </c>
      <c r="P51" s="24">
        <f t="shared" si="5"/>
        <v>209390</v>
      </c>
      <c r="Q51" s="10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</row>
    <row r="52" spans="1:29" ht="23.25" customHeight="1">
      <c r="A52" s="7" t="s">
        <v>85</v>
      </c>
      <c r="B52" s="7" t="s">
        <v>38</v>
      </c>
      <c r="C52" s="8"/>
      <c r="D52" s="8">
        <v>77198</v>
      </c>
      <c r="E52" s="8"/>
      <c r="F52" s="8"/>
      <c r="G52" s="8"/>
      <c r="H52" s="8"/>
      <c r="I52" s="8">
        <v>41766</v>
      </c>
      <c r="J52" s="9">
        <f t="shared" si="2"/>
        <v>118964</v>
      </c>
      <c r="K52" s="8"/>
      <c r="L52" s="8"/>
      <c r="M52" s="9">
        <f t="shared" si="4"/>
        <v>0</v>
      </c>
      <c r="N52" s="8"/>
      <c r="O52" s="9">
        <f t="shared" si="3"/>
        <v>0</v>
      </c>
      <c r="P52" s="24">
        <f t="shared" si="5"/>
        <v>118964</v>
      </c>
      <c r="Q52" s="10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1:29" ht="23.25" customHeight="1">
      <c r="A53" s="7" t="s">
        <v>86</v>
      </c>
      <c r="B53" s="7" t="s">
        <v>39</v>
      </c>
      <c r="C53" s="8"/>
      <c r="D53" s="8">
        <v>27702</v>
      </c>
      <c r="E53" s="8"/>
      <c r="F53" s="8"/>
      <c r="G53" s="8"/>
      <c r="H53" s="8"/>
      <c r="I53" s="8">
        <v>44503</v>
      </c>
      <c r="J53" s="9">
        <f t="shared" si="2"/>
        <v>72205</v>
      </c>
      <c r="K53" s="8"/>
      <c r="L53" s="8"/>
      <c r="M53" s="9">
        <f t="shared" si="4"/>
        <v>0</v>
      </c>
      <c r="N53" s="8"/>
      <c r="O53" s="9">
        <f t="shared" si="3"/>
        <v>0</v>
      </c>
      <c r="P53" s="24">
        <f t="shared" si="5"/>
        <v>72205</v>
      </c>
      <c r="Q53" s="10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1:29" ht="23.25" customHeight="1">
      <c r="A54" s="7" t="s">
        <v>87</v>
      </c>
      <c r="B54" s="7" t="s">
        <v>40</v>
      </c>
      <c r="C54" s="8">
        <v>304274</v>
      </c>
      <c r="D54" s="8">
        <v>76696</v>
      </c>
      <c r="E54" s="8"/>
      <c r="F54" s="8"/>
      <c r="G54" s="8"/>
      <c r="H54" s="8"/>
      <c r="I54" s="8">
        <v>42648</v>
      </c>
      <c r="J54" s="9">
        <f t="shared" si="2"/>
        <v>423618</v>
      </c>
      <c r="K54" s="8"/>
      <c r="L54" s="8"/>
      <c r="M54" s="9">
        <f t="shared" si="4"/>
        <v>0</v>
      </c>
      <c r="N54" s="8"/>
      <c r="O54" s="9">
        <f t="shared" si="3"/>
        <v>0</v>
      </c>
      <c r="P54" s="24">
        <f t="shared" si="5"/>
        <v>423618</v>
      </c>
      <c r="Q54" s="10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1:29" ht="23.25" customHeight="1">
      <c r="A55" s="7" t="s">
        <v>88</v>
      </c>
      <c r="B55" s="7" t="s">
        <v>41</v>
      </c>
      <c r="C55" s="8">
        <v>338897</v>
      </c>
      <c r="D55" s="8">
        <v>143182</v>
      </c>
      <c r="E55" s="8">
        <v>10000</v>
      </c>
      <c r="F55" s="8"/>
      <c r="G55" s="8"/>
      <c r="H55" s="8"/>
      <c r="I55" s="8">
        <v>42122</v>
      </c>
      <c r="J55" s="9">
        <f t="shared" si="2"/>
        <v>534201</v>
      </c>
      <c r="K55" s="8"/>
      <c r="L55" s="8"/>
      <c r="M55" s="9">
        <f t="shared" si="4"/>
        <v>0</v>
      </c>
      <c r="N55" s="8"/>
      <c r="O55" s="9">
        <f t="shared" si="3"/>
        <v>0</v>
      </c>
      <c r="P55" s="24">
        <f t="shared" si="5"/>
        <v>534201</v>
      </c>
      <c r="Q55" s="10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1:29" ht="23.25" customHeight="1">
      <c r="A56" s="7" t="s">
        <v>89</v>
      </c>
      <c r="B56" s="7" t="s">
        <v>42</v>
      </c>
      <c r="C56" s="8"/>
      <c r="D56" s="8">
        <v>70918</v>
      </c>
      <c r="E56" s="8"/>
      <c r="F56" s="8"/>
      <c r="G56" s="8"/>
      <c r="H56" s="8"/>
      <c r="I56" s="8">
        <v>39872</v>
      </c>
      <c r="J56" s="9">
        <f t="shared" si="2"/>
        <v>110790</v>
      </c>
      <c r="K56" s="8"/>
      <c r="L56" s="8"/>
      <c r="M56" s="9">
        <f t="shared" si="4"/>
        <v>0</v>
      </c>
      <c r="N56" s="8"/>
      <c r="O56" s="9">
        <f t="shared" si="3"/>
        <v>0</v>
      </c>
      <c r="P56" s="24">
        <f t="shared" si="5"/>
        <v>110790</v>
      </c>
      <c r="Q56" s="10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29" ht="23.25" customHeight="1">
      <c r="A57" s="7" t="s">
        <v>90</v>
      </c>
      <c r="B57" s="7" t="s">
        <v>43</v>
      </c>
      <c r="C57" s="8"/>
      <c r="D57" s="8">
        <v>81650</v>
      </c>
      <c r="E57" s="8"/>
      <c r="F57" s="8"/>
      <c r="G57" s="8"/>
      <c r="H57" s="8"/>
      <c r="I57" s="8">
        <v>43312</v>
      </c>
      <c r="J57" s="9">
        <f t="shared" si="2"/>
        <v>124962</v>
      </c>
      <c r="K57" s="8"/>
      <c r="L57" s="8"/>
      <c r="M57" s="9">
        <f t="shared" si="4"/>
        <v>0</v>
      </c>
      <c r="N57" s="8"/>
      <c r="O57" s="9">
        <f t="shared" si="3"/>
        <v>0</v>
      </c>
      <c r="P57" s="24">
        <f t="shared" si="5"/>
        <v>124962</v>
      </c>
      <c r="Q57" s="10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29" ht="23.25" customHeight="1">
      <c r="A58" s="7" t="s">
        <v>91</v>
      </c>
      <c r="B58" s="7" t="s">
        <v>44</v>
      </c>
      <c r="C58" s="8"/>
      <c r="D58" s="8">
        <v>70539</v>
      </c>
      <c r="E58" s="8"/>
      <c r="F58" s="8"/>
      <c r="G58" s="8"/>
      <c r="H58" s="8"/>
      <c r="I58" s="8">
        <v>34325</v>
      </c>
      <c r="J58" s="9">
        <f t="shared" si="2"/>
        <v>104864</v>
      </c>
      <c r="K58" s="8"/>
      <c r="L58" s="8"/>
      <c r="M58" s="9">
        <f t="shared" si="4"/>
        <v>0</v>
      </c>
      <c r="N58" s="8"/>
      <c r="O58" s="9">
        <f t="shared" si="3"/>
        <v>0</v>
      </c>
      <c r="P58" s="24">
        <f t="shared" si="5"/>
        <v>104864</v>
      </c>
      <c r="Q58" s="10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1:29" s="18" customFormat="1" ht="24.75" customHeight="1">
      <c r="A59" s="14" t="s">
        <v>92</v>
      </c>
      <c r="B59" s="22" t="s">
        <v>118</v>
      </c>
      <c r="C59" s="15">
        <f aca="true" t="shared" si="6" ref="C59:I59">SUM(C17:C58)</f>
        <v>4787977</v>
      </c>
      <c r="D59" s="15">
        <f t="shared" si="6"/>
        <v>2688167</v>
      </c>
      <c r="E59" s="15">
        <f t="shared" si="6"/>
        <v>65000</v>
      </c>
      <c r="F59" s="15">
        <f t="shared" si="6"/>
        <v>6226.8</v>
      </c>
      <c r="G59" s="15">
        <f t="shared" si="6"/>
        <v>30000</v>
      </c>
      <c r="H59" s="15">
        <f t="shared" si="6"/>
        <v>0</v>
      </c>
      <c r="I59" s="15">
        <f t="shared" si="6"/>
        <v>1725700</v>
      </c>
      <c r="J59" s="9">
        <f t="shared" si="2"/>
        <v>9303070.8</v>
      </c>
      <c r="K59" s="15">
        <f>SUM(K17:K58)</f>
        <v>747000</v>
      </c>
      <c r="L59" s="15">
        <f>SUM(L17:L58)</f>
        <v>0</v>
      </c>
      <c r="M59" s="9">
        <f t="shared" si="4"/>
        <v>747000</v>
      </c>
      <c r="N59" s="15">
        <f>SUM(N17:N58)</f>
        <v>425615</v>
      </c>
      <c r="O59" s="9">
        <f t="shared" si="3"/>
        <v>425615</v>
      </c>
      <c r="P59" s="24">
        <f t="shared" si="5"/>
        <v>10475685.8</v>
      </c>
      <c r="Q59" s="16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</row>
    <row r="60" spans="1:29" ht="23.25" customHeight="1">
      <c r="A60" s="7" t="s">
        <v>93</v>
      </c>
      <c r="B60" s="19" t="s">
        <v>45</v>
      </c>
      <c r="C60" s="8">
        <v>2322911</v>
      </c>
      <c r="D60" s="8"/>
      <c r="E60" s="8"/>
      <c r="F60" s="8"/>
      <c r="G60" s="8"/>
      <c r="H60" s="8">
        <v>123900</v>
      </c>
      <c r="I60" s="8">
        <v>45741</v>
      </c>
      <c r="J60" s="9">
        <f t="shared" si="2"/>
        <v>2492552</v>
      </c>
      <c r="K60" s="8"/>
      <c r="L60" s="8"/>
      <c r="M60" s="9">
        <f t="shared" si="4"/>
        <v>0</v>
      </c>
      <c r="N60" s="8"/>
      <c r="O60" s="9">
        <f t="shared" si="3"/>
        <v>0</v>
      </c>
      <c r="P60" s="24">
        <f t="shared" si="5"/>
        <v>2492552</v>
      </c>
      <c r="Q60" s="10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1:29" ht="23.25" customHeight="1">
      <c r="A61" s="7" t="s">
        <v>94</v>
      </c>
      <c r="B61" s="19" t="s">
        <v>46</v>
      </c>
      <c r="C61" s="8">
        <v>906365</v>
      </c>
      <c r="D61" s="8"/>
      <c r="E61" s="8">
        <v>3000</v>
      </c>
      <c r="F61" s="8"/>
      <c r="G61" s="8"/>
      <c r="H61" s="8"/>
      <c r="I61" s="8">
        <v>45473</v>
      </c>
      <c r="J61" s="9">
        <f t="shared" si="2"/>
        <v>954838</v>
      </c>
      <c r="K61" s="8">
        <v>30000</v>
      </c>
      <c r="L61" s="8">
        <v>48786</v>
      </c>
      <c r="M61" s="9">
        <f t="shared" si="4"/>
        <v>78786</v>
      </c>
      <c r="N61" s="8"/>
      <c r="O61" s="9">
        <f t="shared" si="3"/>
        <v>0</v>
      </c>
      <c r="P61" s="24">
        <f t="shared" si="5"/>
        <v>1033624</v>
      </c>
      <c r="Q61" s="10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</row>
    <row r="62" spans="1:29" ht="23.25" customHeight="1">
      <c r="A62" s="7" t="s">
        <v>95</v>
      </c>
      <c r="B62" s="19" t="s">
        <v>47</v>
      </c>
      <c r="C62" s="8">
        <v>497383</v>
      </c>
      <c r="D62" s="8"/>
      <c r="E62" s="8"/>
      <c r="F62" s="8"/>
      <c r="G62" s="8"/>
      <c r="H62" s="8"/>
      <c r="I62" s="8">
        <v>42115</v>
      </c>
      <c r="J62" s="9">
        <f t="shared" si="2"/>
        <v>539498</v>
      </c>
      <c r="K62" s="8"/>
      <c r="L62" s="8"/>
      <c r="M62" s="9">
        <f t="shared" si="4"/>
        <v>0</v>
      </c>
      <c r="N62" s="8"/>
      <c r="O62" s="9">
        <f t="shared" si="3"/>
        <v>0</v>
      </c>
      <c r="P62" s="24">
        <f t="shared" si="5"/>
        <v>539498</v>
      </c>
      <c r="Q62" s="10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</row>
    <row r="63" spans="1:29" ht="23.25" customHeight="1">
      <c r="A63" s="7" t="s">
        <v>96</v>
      </c>
      <c r="B63" s="19" t="s">
        <v>48</v>
      </c>
      <c r="C63" s="8">
        <v>318756</v>
      </c>
      <c r="D63" s="8">
        <v>26436</v>
      </c>
      <c r="E63" s="8"/>
      <c r="F63" s="8"/>
      <c r="G63" s="8"/>
      <c r="H63" s="8"/>
      <c r="I63" s="8">
        <v>40516</v>
      </c>
      <c r="J63" s="9">
        <f t="shared" si="2"/>
        <v>385708</v>
      </c>
      <c r="K63" s="8"/>
      <c r="L63" s="8"/>
      <c r="M63" s="9">
        <f t="shared" si="4"/>
        <v>0</v>
      </c>
      <c r="N63" s="8"/>
      <c r="O63" s="9">
        <f t="shared" si="3"/>
        <v>0</v>
      </c>
      <c r="P63" s="24">
        <f t="shared" si="5"/>
        <v>385708</v>
      </c>
      <c r="Q63" s="10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</row>
    <row r="64" spans="1:29" s="18" customFormat="1" ht="39" customHeight="1">
      <c r="A64" s="14" t="s">
        <v>97</v>
      </c>
      <c r="B64" s="22" t="s">
        <v>119</v>
      </c>
      <c r="C64" s="15">
        <f>SUM(C60:C63)</f>
        <v>4045415</v>
      </c>
      <c r="D64" s="15">
        <f aca="true" t="shared" si="7" ref="D64:I64">SUM(D60:D63)</f>
        <v>26436</v>
      </c>
      <c r="E64" s="15">
        <f t="shared" si="7"/>
        <v>3000</v>
      </c>
      <c r="F64" s="15">
        <f t="shared" si="7"/>
        <v>0</v>
      </c>
      <c r="G64" s="15">
        <f t="shared" si="7"/>
        <v>0</v>
      </c>
      <c r="H64" s="15">
        <f t="shared" si="7"/>
        <v>123900</v>
      </c>
      <c r="I64" s="15">
        <f t="shared" si="7"/>
        <v>173845</v>
      </c>
      <c r="J64" s="9">
        <f t="shared" si="2"/>
        <v>4372596</v>
      </c>
      <c r="K64" s="15">
        <f>SUM(K60:K63)</f>
        <v>30000</v>
      </c>
      <c r="L64" s="15">
        <f>SUM(L60:L63)</f>
        <v>48786</v>
      </c>
      <c r="M64" s="9">
        <f t="shared" si="4"/>
        <v>78786</v>
      </c>
      <c r="N64" s="15">
        <f>SUM(N60:N63)</f>
        <v>0</v>
      </c>
      <c r="O64" s="9">
        <f t="shared" si="3"/>
        <v>0</v>
      </c>
      <c r="P64" s="24">
        <f t="shared" si="5"/>
        <v>4451382</v>
      </c>
      <c r="Q64" s="16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</row>
    <row r="65" spans="1:29" ht="27.75" customHeight="1">
      <c r="A65" s="14"/>
      <c r="B65" s="20" t="s">
        <v>49</v>
      </c>
      <c r="C65" s="15">
        <f>C64+C59</f>
        <v>8833392</v>
      </c>
      <c r="D65" s="15">
        <f aca="true" t="shared" si="8" ref="D65:I65">D64+D59</f>
        <v>2714603</v>
      </c>
      <c r="E65" s="15">
        <f t="shared" si="8"/>
        <v>68000</v>
      </c>
      <c r="F65" s="15">
        <f t="shared" si="8"/>
        <v>6226.8</v>
      </c>
      <c r="G65" s="15">
        <f t="shared" si="8"/>
        <v>30000</v>
      </c>
      <c r="H65" s="15">
        <f t="shared" si="8"/>
        <v>123900</v>
      </c>
      <c r="I65" s="15">
        <f t="shared" si="8"/>
        <v>1899545</v>
      </c>
      <c r="J65" s="9">
        <f t="shared" si="2"/>
        <v>13675666.8</v>
      </c>
      <c r="K65" s="15">
        <f>K64+K59</f>
        <v>777000</v>
      </c>
      <c r="L65" s="15">
        <f>L64+L59</f>
        <v>48786</v>
      </c>
      <c r="M65" s="9">
        <f t="shared" si="4"/>
        <v>825786</v>
      </c>
      <c r="N65" s="15">
        <f>N64+N59</f>
        <v>425615</v>
      </c>
      <c r="O65" s="9">
        <f t="shared" si="3"/>
        <v>425615</v>
      </c>
      <c r="P65" s="24">
        <f t="shared" si="5"/>
        <v>14927067.8</v>
      </c>
      <c r="Q65" s="10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</row>
    <row r="66" spans="3:29" s="26" customFormat="1" ht="15.75" customHeight="1">
      <c r="C66" s="28"/>
      <c r="D66" s="28"/>
      <c r="E66" s="34"/>
      <c r="F66" s="34"/>
      <c r="G66" s="34"/>
      <c r="H66" s="34"/>
      <c r="I66" s="34"/>
      <c r="J66" s="34"/>
      <c r="K66" s="28"/>
      <c r="L66" s="28"/>
      <c r="M66" s="34"/>
      <c r="N66" s="28"/>
      <c r="O66" s="28"/>
      <c r="P66" s="34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</row>
    <row r="67" spans="2:16" s="36" customFormat="1" ht="27" customHeight="1">
      <c r="B67" s="37" t="s">
        <v>125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</row>
    <row r="68" spans="2:16" s="36" customFormat="1" ht="24.75" customHeight="1">
      <c r="B68" s="39" t="s">
        <v>126</v>
      </c>
      <c r="C68" s="38"/>
      <c r="D68" s="38"/>
      <c r="E68" s="38"/>
      <c r="F68" s="38"/>
      <c r="G68" s="38"/>
      <c r="H68" s="38"/>
      <c r="I68" s="38"/>
      <c r="J68" s="38"/>
      <c r="K68" s="38" t="s">
        <v>127</v>
      </c>
      <c r="L68" s="38"/>
      <c r="M68" s="38"/>
      <c r="N68" s="38"/>
      <c r="O68" s="38"/>
      <c r="P68" s="40"/>
    </row>
    <row r="69" spans="5:29" ht="12.75">
      <c r="E69" s="21"/>
      <c r="F69" s="21"/>
      <c r="G69" s="21"/>
      <c r="H69" s="21"/>
      <c r="I69" s="21"/>
      <c r="J69" s="21"/>
      <c r="M69" s="21"/>
      <c r="P69" s="25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</row>
    <row r="70" spans="5:29" ht="12.75">
      <c r="E70" s="21"/>
      <c r="F70" s="21"/>
      <c r="G70" s="21"/>
      <c r="H70" s="21"/>
      <c r="I70" s="21"/>
      <c r="J70" s="21"/>
      <c r="M70" s="21"/>
      <c r="P70" s="25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</row>
    <row r="71" spans="5:29" ht="12.75">
      <c r="E71" s="21"/>
      <c r="F71" s="21"/>
      <c r="G71" s="21"/>
      <c r="H71" s="21"/>
      <c r="I71" s="21"/>
      <c r="J71" s="21"/>
      <c r="M71" s="21"/>
      <c r="P71" s="25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</row>
    <row r="72" spans="5:29" ht="12.75">
      <c r="E72" s="21"/>
      <c r="F72" s="21"/>
      <c r="G72" s="21"/>
      <c r="H72" s="21"/>
      <c r="I72" s="21"/>
      <c r="J72" s="21"/>
      <c r="M72" s="21"/>
      <c r="P72" s="25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</row>
    <row r="73" spans="5:29" ht="12.75">
      <c r="E73" s="21"/>
      <c r="F73" s="21"/>
      <c r="G73" s="21"/>
      <c r="H73" s="21"/>
      <c r="I73" s="21"/>
      <c r="J73" s="21"/>
      <c r="M73" s="21"/>
      <c r="P73" s="25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</row>
    <row r="74" spans="5:29" ht="12.75">
      <c r="E74" s="21"/>
      <c r="F74" s="21"/>
      <c r="G74" s="21"/>
      <c r="H74" s="21"/>
      <c r="I74" s="21"/>
      <c r="J74" s="21"/>
      <c r="M74" s="21"/>
      <c r="P74" s="25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</row>
    <row r="75" spans="5:29" ht="12.75">
      <c r="E75" s="21"/>
      <c r="F75" s="21"/>
      <c r="G75" s="21"/>
      <c r="H75" s="21"/>
      <c r="I75" s="21"/>
      <c r="J75" s="21"/>
      <c r="M75" s="21"/>
      <c r="P75" s="25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</row>
    <row r="76" spans="5:29" ht="12.75">
      <c r="E76" s="21"/>
      <c r="F76" s="21"/>
      <c r="G76" s="21"/>
      <c r="H76" s="21"/>
      <c r="I76" s="21"/>
      <c r="J76" s="21"/>
      <c r="M76" s="21"/>
      <c r="P76" s="25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</row>
    <row r="77" spans="5:29" ht="12.75">
      <c r="E77" s="21"/>
      <c r="F77" s="21"/>
      <c r="G77" s="21"/>
      <c r="H77" s="21"/>
      <c r="I77" s="21"/>
      <c r="J77" s="21"/>
      <c r="M77" s="21"/>
      <c r="P77" s="25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</row>
    <row r="78" spans="5:29" ht="12.75">
      <c r="E78" s="21"/>
      <c r="F78" s="21"/>
      <c r="G78" s="21"/>
      <c r="H78" s="21"/>
      <c r="I78" s="21"/>
      <c r="J78" s="21"/>
      <c r="M78" s="21"/>
      <c r="P78" s="25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</row>
    <row r="79" spans="5:29" ht="12.75">
      <c r="E79" s="21"/>
      <c r="F79" s="21"/>
      <c r="G79" s="21"/>
      <c r="H79" s="21"/>
      <c r="I79" s="21"/>
      <c r="J79" s="21"/>
      <c r="M79" s="21"/>
      <c r="P79" s="25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</row>
    <row r="80" spans="5:29" ht="12.75">
      <c r="E80" s="21"/>
      <c r="F80" s="21"/>
      <c r="G80" s="21"/>
      <c r="H80" s="21"/>
      <c r="I80" s="21"/>
      <c r="J80" s="21"/>
      <c r="M80" s="21"/>
      <c r="P80" s="25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</row>
    <row r="81" spans="5:29" ht="12.75">
      <c r="E81" s="21"/>
      <c r="F81" s="21"/>
      <c r="G81" s="21"/>
      <c r="H81" s="21"/>
      <c r="I81" s="21"/>
      <c r="J81" s="21"/>
      <c r="M81" s="21"/>
      <c r="P81" s="25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</row>
    <row r="82" spans="5:29" ht="12.75">
      <c r="E82" s="21"/>
      <c r="F82" s="21"/>
      <c r="G82" s="21"/>
      <c r="H82" s="21"/>
      <c r="I82" s="21"/>
      <c r="J82" s="21"/>
      <c r="M82" s="21"/>
      <c r="P82" s="25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</row>
    <row r="83" spans="5:29" ht="12.75">
      <c r="E83" s="21"/>
      <c r="F83" s="21"/>
      <c r="G83" s="21"/>
      <c r="H83" s="21"/>
      <c r="I83" s="21"/>
      <c r="J83" s="21"/>
      <c r="M83" s="21"/>
      <c r="P83" s="25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</row>
    <row r="84" spans="5:29" ht="12.75">
      <c r="E84" s="21"/>
      <c r="F84" s="21"/>
      <c r="G84" s="21"/>
      <c r="H84" s="21"/>
      <c r="I84" s="21"/>
      <c r="J84" s="21"/>
      <c r="M84" s="21"/>
      <c r="P84" s="25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</row>
    <row r="85" spans="5:29" ht="12.75">
      <c r="E85" s="21"/>
      <c r="F85" s="21"/>
      <c r="G85" s="21"/>
      <c r="H85" s="21"/>
      <c r="I85" s="21"/>
      <c r="J85" s="21"/>
      <c r="M85" s="21"/>
      <c r="P85" s="25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</row>
    <row r="86" spans="5:29" ht="12.75">
      <c r="E86" s="21"/>
      <c r="F86" s="21"/>
      <c r="G86" s="21"/>
      <c r="H86" s="21"/>
      <c r="I86" s="21"/>
      <c r="J86" s="21"/>
      <c r="M86" s="21"/>
      <c r="P86" s="25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</row>
    <row r="87" spans="5:29" ht="12.75">
      <c r="E87" s="21"/>
      <c r="F87" s="21"/>
      <c r="G87" s="21"/>
      <c r="H87" s="21"/>
      <c r="I87" s="21"/>
      <c r="J87" s="21"/>
      <c r="M87" s="21"/>
      <c r="P87" s="25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</row>
    <row r="88" spans="5:29" ht="12.75">
      <c r="E88" s="21"/>
      <c r="F88" s="21"/>
      <c r="G88" s="21"/>
      <c r="H88" s="21"/>
      <c r="I88" s="21"/>
      <c r="J88" s="21"/>
      <c r="M88" s="21"/>
      <c r="P88" s="25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</row>
    <row r="89" spans="5:29" ht="12.75">
      <c r="E89" s="21"/>
      <c r="F89" s="21"/>
      <c r="G89" s="21"/>
      <c r="H89" s="21"/>
      <c r="I89" s="21"/>
      <c r="J89" s="21"/>
      <c r="M89" s="21"/>
      <c r="P89" s="25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</row>
    <row r="90" spans="5:29" ht="12.75">
      <c r="E90" s="21"/>
      <c r="F90" s="21"/>
      <c r="G90" s="21"/>
      <c r="H90" s="21"/>
      <c r="I90" s="21"/>
      <c r="J90" s="21"/>
      <c r="M90" s="21"/>
      <c r="P90" s="25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</row>
    <row r="91" spans="5:29" ht="12.75">
      <c r="E91" s="21"/>
      <c r="F91" s="21"/>
      <c r="G91" s="21"/>
      <c r="H91" s="21"/>
      <c r="I91" s="21"/>
      <c r="J91" s="21"/>
      <c r="M91" s="21"/>
      <c r="P91" s="25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</row>
    <row r="92" spans="5:29" ht="12.75">
      <c r="E92" s="21"/>
      <c r="F92" s="21"/>
      <c r="G92" s="21"/>
      <c r="H92" s="21"/>
      <c r="I92" s="21"/>
      <c r="J92" s="21"/>
      <c r="M92" s="21"/>
      <c r="P92" s="25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</row>
    <row r="93" spans="5:29" ht="12.75">
      <c r="E93" s="21"/>
      <c r="F93" s="21"/>
      <c r="G93" s="21"/>
      <c r="H93" s="21"/>
      <c r="I93" s="21"/>
      <c r="J93" s="21"/>
      <c r="M93" s="21"/>
      <c r="P93" s="25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</row>
    <row r="94" spans="5:29" ht="12.75">
      <c r="E94" s="21"/>
      <c r="F94" s="21"/>
      <c r="G94" s="21"/>
      <c r="H94" s="21"/>
      <c r="I94" s="21"/>
      <c r="J94" s="21"/>
      <c r="M94" s="21"/>
      <c r="P94" s="25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</row>
    <row r="95" spans="5:29" ht="12.75">
      <c r="E95" s="21"/>
      <c r="F95" s="21"/>
      <c r="G95" s="21"/>
      <c r="H95" s="21"/>
      <c r="I95" s="21"/>
      <c r="J95" s="21"/>
      <c r="M95" s="21"/>
      <c r="P95" s="25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</row>
    <row r="96" spans="5:29" ht="12.75">
      <c r="E96" s="21"/>
      <c r="F96" s="21"/>
      <c r="G96" s="21"/>
      <c r="H96" s="21"/>
      <c r="I96" s="21"/>
      <c r="J96" s="21"/>
      <c r="M96" s="21"/>
      <c r="P96" s="25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</row>
    <row r="97" spans="5:29" ht="12.75">
      <c r="E97" s="21"/>
      <c r="F97" s="21"/>
      <c r="G97" s="21"/>
      <c r="H97" s="21"/>
      <c r="I97" s="21"/>
      <c r="J97" s="21"/>
      <c r="M97" s="21"/>
      <c r="P97" s="25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</row>
    <row r="98" spans="5:29" ht="12.75">
      <c r="E98" s="21"/>
      <c r="F98" s="21"/>
      <c r="G98" s="21"/>
      <c r="H98" s="21"/>
      <c r="I98" s="21"/>
      <c r="J98" s="21"/>
      <c r="M98" s="21"/>
      <c r="P98" s="25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</row>
    <row r="99" spans="5:29" ht="12.75">
      <c r="E99" s="21"/>
      <c r="F99" s="21"/>
      <c r="G99" s="21"/>
      <c r="H99" s="21"/>
      <c r="I99" s="21"/>
      <c r="J99" s="21"/>
      <c r="M99" s="21"/>
      <c r="P99" s="25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</row>
    <row r="100" spans="5:29" ht="12.75">
      <c r="E100" s="21"/>
      <c r="F100" s="21"/>
      <c r="G100" s="21"/>
      <c r="H100" s="21"/>
      <c r="I100" s="21"/>
      <c r="J100" s="21"/>
      <c r="M100" s="21"/>
      <c r="P100" s="25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</row>
    <row r="101" spans="5:29" ht="12.75">
      <c r="E101" s="21"/>
      <c r="F101" s="21"/>
      <c r="G101" s="21"/>
      <c r="H101" s="21"/>
      <c r="I101" s="21"/>
      <c r="J101" s="21"/>
      <c r="M101" s="21"/>
      <c r="P101" s="25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</row>
    <row r="102" spans="5:29" ht="12.75">
      <c r="E102" s="21"/>
      <c r="F102" s="21"/>
      <c r="G102" s="21"/>
      <c r="H102" s="21"/>
      <c r="I102" s="21"/>
      <c r="J102" s="21"/>
      <c r="M102" s="21"/>
      <c r="P102" s="25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</row>
    <row r="103" spans="5:29" ht="12.75">
      <c r="E103" s="21"/>
      <c r="F103" s="21"/>
      <c r="G103" s="21"/>
      <c r="H103" s="21"/>
      <c r="I103" s="21"/>
      <c r="J103" s="21"/>
      <c r="M103" s="21"/>
      <c r="P103" s="25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</row>
  </sheetData>
  <sheetProtection/>
  <mergeCells count="21">
    <mergeCell ref="J9:J14"/>
    <mergeCell ref="N11:N14"/>
    <mergeCell ref="O9:O14"/>
    <mergeCell ref="E11:E14"/>
    <mergeCell ref="H11:H14"/>
    <mergeCell ref="F11:F14"/>
    <mergeCell ref="G11:G14"/>
    <mergeCell ref="M9:M14"/>
    <mergeCell ref="K11:K14"/>
    <mergeCell ref="K9:L9"/>
    <mergeCell ref="L11:L14"/>
    <mergeCell ref="K10:L10"/>
    <mergeCell ref="A7:P7"/>
    <mergeCell ref="A9:A15"/>
    <mergeCell ref="B9:B15"/>
    <mergeCell ref="C11:C14"/>
    <mergeCell ref="D11:D14"/>
    <mergeCell ref="I11:I14"/>
    <mergeCell ref="P9:P14"/>
    <mergeCell ref="C9:I9"/>
    <mergeCell ref="C10:I10"/>
  </mergeCells>
  <printOptions/>
  <pageMargins left="0.54" right="0.1968503937007874" top="0.1968503937007874" bottom="0.1968503937007874" header="0.5118110236220472" footer="0.5118110236220472"/>
  <pageSetup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Фінансове 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Sekretar-RADA</cp:lastModifiedBy>
  <cp:lastPrinted>2015-12-17T07:07:03Z</cp:lastPrinted>
  <dcterms:created xsi:type="dcterms:W3CDTF">2015-01-16T06:29:00Z</dcterms:created>
  <dcterms:modified xsi:type="dcterms:W3CDTF">2015-12-17T07:07:12Z</dcterms:modified>
  <cp:category/>
  <cp:version/>
  <cp:contentType/>
  <cp:contentStatus/>
</cp:coreProperties>
</file>